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<sst xmlns="http://schemas.openxmlformats.org/spreadsheetml/2006/main" count="176" uniqueCount="168">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</sst>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206773461242</v>
      </c>
      <c r="C6" s="22">
        <f>C7+C10+C14+C25+C28+C36</f>
        <v>204008294760</v>
      </c>
    </row>
    <row r="7" spans="1:3" ht="12">
      <c r="A7" s="2" t="s">
        <v>3</v>
      </c>
      <c r="B7" s="19">
        <f>B8+B9</f>
        <v>36137005714</v>
      </c>
      <c r="C7" s="19">
        <f>C8+C9</f>
        <v>17325684453</v>
      </c>
    </row>
    <row r="8" spans="1:3" ht="12">
      <c r="A8" s="3" t="s">
        <v>4</v>
      </c>
      <c r="B8" s="29">
        <v>26137005714</v>
      </c>
      <c r="C8" s="29">
        <v>9325684453</v>
      </c>
    </row>
    <row r="9" spans="1:3" ht="12">
      <c r="A9" s="3" t="s">
        <v>5</v>
      </c>
      <c r="B9" s="29">
        <v>10000000000</v>
      </c>
      <c r="C9" s="29">
        <v>8000000000</v>
      </c>
    </row>
    <row r="10" spans="1:3" ht="12">
      <c r="A10" s="2" t="s">
        <v>6</v>
      </c>
      <c r="B10" s="19">
        <f>B11+B12+B13</f>
        <v>0</v>
      </c>
      <c r="C10" s="19">
        <f>C11+C12+C13</f>
        <v>0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0</v>
      </c>
      <c r="C13" s="20">
        <v>0</v>
      </c>
    </row>
    <row r="14" spans="1:3" ht="12">
      <c r="A14" s="4" t="s">
        <v>7</v>
      </c>
      <c r="B14" s="19">
        <f>B15+B18+B19+B20+B21+B22+B23+B24</f>
        <v>41098969313</v>
      </c>
      <c r="C14" s="19">
        <f>C15+C18+C19+C20+C21+C22+C23+C24</f>
        <v>54362635809</v>
      </c>
    </row>
    <row r="15" spans="1:3" ht="12">
      <c r="A15" s="5" t="s">
        <v>8</v>
      </c>
      <c r="B15" s="29">
        <v>24749068496</v>
      </c>
      <c r="C15" s="29">
        <v>51627402872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9">
        <v>15765431053</v>
      </c>
      <c r="C18" s="29">
        <v>2413256928</v>
      </c>
    </row>
    <row r="19" spans="1:3" ht="12">
      <c r="A19" s="6" t="s">
        <v>50</v>
      </c>
      <c r="B19" s="29">
        <v>0</v>
      </c>
      <c r="C19" s="29">
        <v>0</v>
      </c>
    </row>
    <row r="20" spans="1:3" ht="12">
      <c r="A20" s="6" t="s">
        <v>51</v>
      </c>
      <c r="B20" s="29">
        <v>0</v>
      </c>
      <c r="C20" s="29">
        <v>0</v>
      </c>
    </row>
    <row r="21" spans="1:3" ht="12">
      <c r="A21" s="6" t="s">
        <v>52</v>
      </c>
      <c r="B21" s="29">
        <v>0</v>
      </c>
      <c r="C21" s="29">
        <v>0</v>
      </c>
    </row>
    <row r="22" spans="1:3" ht="12">
      <c r="A22" s="6" t="s">
        <v>53</v>
      </c>
      <c r="B22" s="29">
        <v>584469764</v>
      </c>
      <c r="C22" s="29">
        <v>321976009</v>
      </c>
    </row>
    <row r="23" spans="1:3" ht="12">
      <c r="A23" s="6" t="s">
        <v>54</v>
      </c>
      <c r="B23" s="20"/>
      <c r="C23" s="20"/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128155302656</v>
      </c>
      <c r="C25" s="19">
        <f>C26+C27</f>
        <v>131065893380</v>
      </c>
    </row>
    <row r="26" spans="1:3" ht="12">
      <c r="A26" s="6" t="s">
        <v>56</v>
      </c>
      <c r="B26" s="29">
        <v>128155302656</v>
      </c>
      <c r="C26" s="29">
        <v>131065893380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1382183559</v>
      </c>
      <c r="C28" s="19">
        <f>C29+C32+C33+C34+C35</f>
        <v>1254081118</v>
      </c>
    </row>
    <row r="29" spans="1:3" s="21" customFormat="1" ht="12">
      <c r="A29" s="5" t="s">
        <v>14</v>
      </c>
      <c r="B29" s="29">
        <v>43839182</v>
      </c>
      <c r="C29" s="29">
        <v>59875170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9">
        <v>1260376318</v>
      </c>
      <c r="C32" s="29">
        <v>1194205948</v>
      </c>
    </row>
    <row r="33" spans="1:3" ht="12">
      <c r="A33" s="5" t="s">
        <v>18</v>
      </c>
      <c r="B33" s="29">
        <v>77968059</v>
      </c>
      <c r="C33" s="20"/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56540705229</v>
      </c>
      <c r="C39" s="19">
        <f>C40+C50+C60+C63+C66+C72</f>
        <v>56654199895</v>
      </c>
    </row>
    <row r="40" spans="1:3" ht="12">
      <c r="A40" s="2" t="s">
        <v>22</v>
      </c>
      <c r="B40" s="19">
        <f>B41+B42+B43+B44+B45+B46+B49</f>
        <v>183050000</v>
      </c>
      <c r="C40" s="19">
        <f>C41+C42+C43+C44+C45+C46+C49</f>
        <v>183050000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9">
        <v>183050000</v>
      </c>
      <c r="C46" s="29">
        <v>183050000</v>
      </c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40408920817</v>
      </c>
      <c r="C50" s="19">
        <f>C51+C54+C57</f>
        <v>41810615526</v>
      </c>
    </row>
    <row r="51" spans="1:3" ht="12">
      <c r="A51" s="7" t="s">
        <v>26</v>
      </c>
      <c r="B51" s="19">
        <f>B52+B53</f>
        <v>40296465817</v>
      </c>
      <c r="C51" s="19">
        <f>C52+C53</f>
        <v>41684103651</v>
      </c>
    </row>
    <row r="52" spans="1:3" ht="12.75">
      <c r="A52" s="13" t="s">
        <v>29</v>
      </c>
      <c r="B52" s="29">
        <v>98212288028</v>
      </c>
      <c r="C52" s="29">
        <v>97825377119</v>
      </c>
    </row>
    <row r="53" spans="1:3" ht="12.75">
      <c r="A53" s="13" t="s">
        <v>68</v>
      </c>
      <c r="B53" s="29">
        <v>-57915822211</v>
      </c>
      <c r="C53" s="29">
        <v>-56141273468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112455000</v>
      </c>
      <c r="C57" s="19">
        <f>C58+C59</f>
        <v>126511875</v>
      </c>
    </row>
    <row r="58" spans="1:3" ht="12.75">
      <c r="A58" s="13" t="s">
        <v>29</v>
      </c>
      <c r="B58" s="29">
        <v>281137500</v>
      </c>
      <c r="C58" s="29">
        <v>281137500</v>
      </c>
    </row>
    <row r="59" spans="1:3" ht="12.75">
      <c r="A59" s="13" t="s">
        <v>70</v>
      </c>
      <c r="B59" s="29">
        <v>-168682500</v>
      </c>
      <c r="C59" s="29">
        <v>-154625625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14409351796</v>
      </c>
      <c r="C63" s="19">
        <f>C64+C65</f>
        <v>12886188407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9">
        <v>14409351796</v>
      </c>
      <c r="C65" s="29">
        <v>12886188407</v>
      </c>
    </row>
    <row r="66" spans="1:3" ht="12">
      <c r="A66" s="7" t="s">
        <v>30</v>
      </c>
      <c r="B66" s="19">
        <f>B67+B68+B69+B70+B71</f>
        <v>1539382616</v>
      </c>
      <c r="C66" s="19">
        <f>C67+C68+C69+C70+C71</f>
        <v>1774345962</v>
      </c>
    </row>
    <row r="67" spans="1:3" ht="12">
      <c r="A67" s="6" t="s">
        <v>25</v>
      </c>
      <c r="B67" s="29">
        <v>1539382616</v>
      </c>
      <c r="C67" s="29">
        <v>1774345962</v>
      </c>
    </row>
    <row r="68" spans="1:3" ht="12">
      <c r="A68" s="6" t="s">
        <v>27</v>
      </c>
      <c r="B68" s="20"/>
      <c r="C68" s="20"/>
    </row>
    <row r="69" spans="1:3" ht="12">
      <c r="A69" s="6" t="s">
        <v>76</v>
      </c>
      <c r="B69" s="20"/>
      <c r="C69" s="20"/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0</v>
      </c>
      <c r="C72" s="19">
        <f>C73+C74+C75+C76</f>
        <v>0</v>
      </c>
    </row>
    <row r="73" spans="1:3" ht="12">
      <c r="A73" s="6" t="s">
        <v>78</v>
      </c>
      <c r="B73" s="20"/>
      <c r="C73" s="20"/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263314166471</v>
      </c>
      <c r="C78" s="19">
        <f>C6+C39</f>
        <v>260662494655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75031833152</v>
      </c>
      <c r="C80" s="19">
        <f>C81+C103</f>
        <v>77291254088</v>
      </c>
    </row>
    <row r="81" spans="1:3" ht="12">
      <c r="A81" s="4" t="s">
        <v>34</v>
      </c>
      <c r="B81" s="19">
        <f>B82+B85+B86+B87+B88+B89+B90+B91+B92+B94+B95+B96+B97+B98+B99</f>
        <v>74266833152</v>
      </c>
      <c r="C81" s="19">
        <f>C82+C85+C86+C87+C88+C89+C90+C91+C92+C94+C95+C96+C97+C98+C99</f>
        <v>76526254088</v>
      </c>
    </row>
    <row r="82" spans="1:3" s="21" customFormat="1" ht="12">
      <c r="A82" s="5" t="s">
        <v>88</v>
      </c>
      <c r="B82" s="29">
        <v>4420636215</v>
      </c>
      <c r="C82" s="29">
        <v>24672656522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9">
        <v>595676053</v>
      </c>
      <c r="C85" s="29">
        <v>574434413</v>
      </c>
    </row>
    <row r="86" spans="1:3" ht="12">
      <c r="A86" s="6" t="s">
        <v>85</v>
      </c>
      <c r="B86" s="29">
        <v>5662603410</v>
      </c>
      <c r="C86" s="29">
        <v>17125625913</v>
      </c>
    </row>
    <row r="87" spans="1:3" ht="12">
      <c r="A87" s="6" t="s">
        <v>86</v>
      </c>
      <c r="B87" s="29">
        <v>5844231772</v>
      </c>
      <c r="C87" s="29">
        <v>11371137629</v>
      </c>
    </row>
    <row r="88" spans="1:3" ht="12">
      <c r="A88" s="6" t="s">
        <v>87</v>
      </c>
      <c r="B88" s="29">
        <v>11240409</v>
      </c>
      <c r="C88" s="29">
        <v>429462705</v>
      </c>
    </row>
    <row r="89" spans="1:3" ht="12">
      <c r="A89" s="6" t="s">
        <v>89</v>
      </c>
      <c r="B89" s="29">
        <v>0</v>
      </c>
      <c r="C89" s="29">
        <v>0</v>
      </c>
    </row>
    <row r="90" spans="1:3" ht="12">
      <c r="A90" s="6" t="s">
        <v>90</v>
      </c>
      <c r="B90" s="29">
        <v>0</v>
      </c>
      <c r="C90" s="29">
        <v>0</v>
      </c>
    </row>
    <row r="91" spans="1:3" ht="12">
      <c r="A91" s="6" t="s">
        <v>91</v>
      </c>
      <c r="B91" s="29">
        <v>0</v>
      </c>
      <c r="C91" s="29">
        <v>94090908</v>
      </c>
    </row>
    <row r="92" spans="1:3" ht="12">
      <c r="A92" s="6" t="s">
        <v>92</v>
      </c>
      <c r="B92" s="29">
        <v>608935662</v>
      </c>
      <c r="C92" s="29">
        <v>511260383</v>
      </c>
    </row>
    <row r="93" spans="1:3" ht="12">
      <c r="A93" s="15" t="s">
        <v>93</v>
      </c>
      <c r="B93" s="29"/>
      <c r="C93" s="29"/>
    </row>
    <row r="94" spans="1:3" ht="12">
      <c r="A94" s="6" t="s">
        <v>94</v>
      </c>
      <c r="B94" s="29">
        <v>56776925663</v>
      </c>
      <c r="C94" s="29">
        <v>21324202147</v>
      </c>
    </row>
    <row r="95" spans="1:3" ht="12">
      <c r="A95" s="6" t="s">
        <v>95</v>
      </c>
      <c r="B95" s="29">
        <v>346583968</v>
      </c>
      <c r="C95" s="29">
        <v>423383468</v>
      </c>
    </row>
    <row r="96" spans="1:3" ht="12">
      <c r="A96" s="6" t="s">
        <v>96</v>
      </c>
      <c r="B96" s="20"/>
      <c r="C96" s="20"/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765000000</v>
      </c>
      <c r="C103" s="19">
        <f>SUM(C104:C116)</f>
        <v>765000000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/>
      <c r="C110" s="20"/>
    </row>
    <row r="111" spans="1:3" ht="12">
      <c r="A111" s="9" t="s">
        <v>107</v>
      </c>
      <c r="B111" s="29">
        <v>765000000</v>
      </c>
      <c r="C111" s="29">
        <v>765000000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/>
      <c r="C116" s="20"/>
    </row>
    <row r="117" spans="1:3" ht="12">
      <c r="A117" s="4" t="s">
        <v>38</v>
      </c>
      <c r="B117" s="19">
        <f>B118</f>
        <v>188282333319</v>
      </c>
      <c r="C117" s="19">
        <f>C118</f>
        <v>183371240567</v>
      </c>
    </row>
    <row r="118" spans="1:3" ht="12">
      <c r="A118" s="7" t="s">
        <v>39</v>
      </c>
      <c r="B118" s="19">
        <f>B119+B122+B123+B124+B125+B126+B127+B128+B129+B130+B131+B134+B135</f>
        <v>188282333319</v>
      </c>
      <c r="C118" s="19">
        <f>C119+C122+C123+C124+C125+C126+C127+C128+C129+C130+C131+C134+C135</f>
        <v>183371240567</v>
      </c>
    </row>
    <row r="119" spans="1:3" ht="12">
      <c r="A119" s="7" t="s">
        <v>40</v>
      </c>
      <c r="B119" s="19">
        <f>B120+B121</f>
        <v>146571500000</v>
      </c>
      <c r="C119" s="19">
        <f>C120+C121</f>
        <v>146571500000</v>
      </c>
    </row>
    <row r="120" spans="1:3" ht="12">
      <c r="A120" s="16" t="s">
        <v>114</v>
      </c>
      <c r="B120" s="29">
        <v>146571500000</v>
      </c>
      <c r="C120" s="29">
        <v>146571500000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/>
      <c r="C122" s="20"/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9">
        <v>9933986561</v>
      </c>
      <c r="C128" s="29">
        <v>9933986561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31776846758</v>
      </c>
      <c r="C131" s="19">
        <f>C132+C133</f>
        <v>26865754006</v>
      </c>
    </row>
    <row r="132" spans="1:3" ht="12">
      <c r="A132" s="16" t="s">
        <v>123</v>
      </c>
      <c r="B132" s="29">
        <v>26865754006</v>
      </c>
      <c r="C132" s="29">
        <v>5908522960</v>
      </c>
    </row>
    <row r="133" spans="1:3" ht="12">
      <c r="A133" s="16" t="s">
        <v>124</v>
      </c>
      <c r="B133" s="29">
        <v>4911092752</v>
      </c>
      <c r="C133" s="29">
        <v>20957231046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/>
      <c r="C135" s="20"/>
    </row>
    <row r="136" spans="1:3" ht="12">
      <c r="A136" s="24" t="s">
        <v>164</v>
      </c>
      <c r="B136" s="19">
        <f>B137+B138</f>
        <v>0</v>
      </c>
      <c r="C136" s="19">
        <f>C137+C138</f>
        <v>0</v>
      </c>
    </row>
    <row r="137" spans="1:3" ht="12">
      <c r="A137" s="25" t="s">
        <v>165</v>
      </c>
      <c r="B137" s="20"/>
      <c r="C137" s="20"/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263314166471</v>
      </c>
      <c r="C139" s="19">
        <f>C80+C117+C136</f>
        <v>260662494655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125331589293</v>
      </c>
      <c r="C150" s="20">
        <v>591775327828</v>
      </c>
    </row>
    <row r="151" spans="1:3" ht="12">
      <c r="A151" s="3" t="s">
        <v>139</v>
      </c>
      <c r="B151" s="20">
        <v>3485548543</v>
      </c>
      <c r="C151" s="20">
        <v>4995253642</v>
      </c>
    </row>
    <row r="152" spans="1:3" ht="12">
      <c r="A152" s="2" t="s">
        <v>140</v>
      </c>
      <c r="B152" s="19">
        <f>B150-B151</f>
        <v>121846040750</v>
      </c>
      <c r="C152" s="19">
        <f>C150-C151</f>
        <v>586780074186</v>
      </c>
    </row>
    <row r="153" spans="1:3" ht="12">
      <c r="A153" s="3" t="s">
        <v>141</v>
      </c>
      <c r="B153" s="20">
        <v>112085625297</v>
      </c>
      <c r="C153" s="20">
        <v>538216187229</v>
      </c>
    </row>
    <row r="154" spans="1:3" ht="12">
      <c r="A154" s="2" t="s">
        <v>142</v>
      </c>
      <c r="B154" s="19">
        <f>B152-B153</f>
        <v>9760415453</v>
      </c>
      <c r="C154" s="19">
        <f>C152-C153</f>
        <v>48563886957</v>
      </c>
    </row>
    <row r="155" spans="1:3" ht="12">
      <c r="A155" s="3" t="s">
        <v>143</v>
      </c>
      <c r="B155" s="20">
        <v>340136675</v>
      </c>
      <c r="C155" s="20">
        <v>1203617222</v>
      </c>
    </row>
    <row r="156" spans="1:3" ht="12">
      <c r="A156" s="3" t="s">
        <v>144</v>
      </c>
      <c r="B156" s="20">
        <v>225098406</v>
      </c>
      <c r="C156" s="20">
        <v>2366835825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>
        <v>1034485643</v>
      </c>
      <c r="C159" s="20">
        <v>6863404966</v>
      </c>
    </row>
    <row r="160" spans="1:3" ht="12">
      <c r="A160" s="3" t="s">
        <v>148</v>
      </c>
      <c r="B160" s="20">
        <v>1934021102</v>
      </c>
      <c r="C160" s="20">
        <v>14351163688</v>
      </c>
    </row>
    <row r="161" spans="1:3" ht="12">
      <c r="A161" s="2" t="s">
        <v>149</v>
      </c>
      <c r="B161" s="19">
        <f>B154+B155-B156+B158-B159-B160</f>
        <v>6906946977</v>
      </c>
      <c r="C161" s="19">
        <f>C154+C155-C156+C158-C159-C160</f>
        <v>26186099700</v>
      </c>
    </row>
    <row r="162" spans="1:3" ht="12">
      <c r="A162" s="3" t="s">
        <v>150</v>
      </c>
      <c r="B162" s="20">
        <v>111585908</v>
      </c>
      <c r="C162" s="20">
        <v>325612752</v>
      </c>
    </row>
    <row r="163" spans="1:3" ht="12">
      <c r="A163" s="3" t="s">
        <v>151</v>
      </c>
      <c r="B163" s="20">
        <v>636493458</v>
      </c>
      <c r="C163" s="20">
        <v>252138946</v>
      </c>
    </row>
    <row r="164" spans="1:3" ht="12">
      <c r="A164" s="2" t="s">
        <v>152</v>
      </c>
      <c r="B164" s="19">
        <f>B162-B163</f>
        <v>-524907550</v>
      </c>
      <c r="C164" s="19">
        <f>C162-C163</f>
        <v>73473806</v>
      </c>
    </row>
    <row r="165" spans="1:3" ht="12">
      <c r="A165" s="2" t="s">
        <v>153</v>
      </c>
      <c r="B165" s="19">
        <f>B161+B164</f>
        <v>6382039427</v>
      </c>
      <c r="C165" s="19">
        <f>C161+C164</f>
        <v>26259573506</v>
      </c>
    </row>
    <row r="166" spans="1:3" ht="12">
      <c r="A166" s="3" t="s">
        <v>154</v>
      </c>
      <c r="B166" s="20">
        <v>1470946675</v>
      </c>
      <c r="C166" s="20">
        <v>5302342406</v>
      </c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4911092752</v>
      </c>
      <c r="C168" s="19">
        <f>C165-C166-C167</f>
        <v>20957231100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2018-08-29T03:10:20Z</dcterms:created>
  <dcterms:modified xsi:type="dcterms:W3CDTF">2018-08-29T03:35:42Z</dcterms:modified>
  <cp:category/>
  <cp:version/>
  <cp:contentType/>
  <cp:contentStatus/>
</cp:coreProperties>
</file>